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<sst xmlns="http://schemas.openxmlformats.org/spreadsheetml/2006/main" count="303" uniqueCount="58">
  <si>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</si>
  <si>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</si>
  <si>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</si>
  <si>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</si>
  <si>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</si>
  <si>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</si>
  <si>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</si>
  <si>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</si>
  <si>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</si>
  <si>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</si>
  <si>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</si>
  <si>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</si>
  <si>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</si>
  <si>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</si>
  <si>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</si>
  <si>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</si>
  <si>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</si>
  <si>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</si>
  <si>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</si>
  <si>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</si>
  <si>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</si>
  <si>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</si>
  <si>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</si>
  <si>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</si>
  <si>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</si>
  <si>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</si>
  <si>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</si>
  <si>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</si>
  <si>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</si>
  <si>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</si>
  <si>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</si>
  <si>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</si>
  <si>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</si>
  <si>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</si>
  <si>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</si>
  <si>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</si>
  <si>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</si>
  <si>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</si>
  <si>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</si>
  <si>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</si>
  <si>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</si>
  <si>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</si>
  <si>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</si>
  <si>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</si>
  <si>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</si>
  <si>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</si>
  <si>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</si>
  <si>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</si>
  <si>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</si>
  <si>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</si>
  <si>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</si>
  <si>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</si>
  <si>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</si>
  <si>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</si>
  <si>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Цільові фонди (240600)</t>
  </si>
  <si>
    <t>Дорожній фонд (170703)</t>
  </si>
  <si>
    <t>в т.ч. за рахунок освітньої субвенції</t>
  </si>
  <si>
    <t>в т.ч. за рахунок медичної субвенції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</si>
</sst>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39773.3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102061.6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34517.20000000001</v>
      </c>
      <c r="AE9" s="51">
        <f>AE10+AE15+AE24+AE33+AE47+AE52+AE54+AE61+AE62+AE71+AE72+AE75+AE87+AE80+AE82+AE81+AE69+AE88+AE90+AE89+AE70+AE40+AE91</f>
        <v>81154.8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9">SUM(D10:AB10)</f>
        <v>1493</v>
      </c>
      <c r="AE10" s="28">
        <f>B10+C10-AD10</f>
        <v>3526.1000000000004</v>
      </c>
    </row>
    <row r="11" spans="1:31" ht="15.75">
      <c r="A11" s="3" t="s">
        <v>5</v>
      </c>
      <c r="B11" s="23">
        <v>3388.3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1267.8</v>
      </c>
      <c r="AE11" s="28">
        <f>B11+C11-AD11</f>
        <v>2392.7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693.3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219.89999999999992</v>
      </c>
      <c r="AE14" s="28">
        <f>AE10-AE11-AE12-AE13</f>
        <v>574.8000000000005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12834</v>
      </c>
      <c r="AE15" s="28">
        <f aca="true" t="shared" si="3" ref="AE15:AE31">B15+C15-AD15</f>
        <v>28999.6</v>
      </c>
    </row>
    <row r="16" spans="1:31" s="71" customFormat="1" ht="15" customHeight="1">
      <c r="A16" s="66" t="s">
        <v>56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8223.5</v>
      </c>
      <c r="AE16" s="72">
        <f>B16+C16-AD16</f>
        <v>9474.2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10390.1</v>
      </c>
      <c r="AE17" s="28">
        <f t="shared" si="3"/>
        <v>13019.1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1464.1</v>
      </c>
      <c r="AE19" s="28">
        <f t="shared" si="3"/>
        <v>1124.3000000000002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915.5999999999999</v>
      </c>
      <c r="AE20" s="28">
        <f t="shared" si="3"/>
        <v>14534.8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47.699999999999754</v>
      </c>
      <c r="AE23" s="28">
        <f t="shared" si="3"/>
        <v>317.60000000000286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10362.1</v>
      </c>
      <c r="AE24" s="28">
        <f t="shared" si="3"/>
        <v>10634.4</v>
      </c>
    </row>
    <row r="25" spans="1:31" s="71" customFormat="1" ht="15" customHeight="1">
      <c r="A25" s="66" t="s">
        <v>57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10362.1</v>
      </c>
      <c r="AE25" s="72">
        <f t="shared" si="3"/>
        <v>10362.199999999999</v>
      </c>
    </row>
    <row r="26" spans="1:32" ht="15.75">
      <c r="A26" s="3" t="s">
        <v>5</v>
      </c>
      <c r="B26" s="23">
        <v>11949.5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8120.4</v>
      </c>
      <c r="AE26" s="28">
        <f t="shared" si="3"/>
        <v>6327.9</v>
      </c>
      <c r="AF26" s="6"/>
    </row>
    <row r="27" spans="1:31" ht="15.75">
      <c r="A27" s="3" t="s">
        <v>3</v>
      </c>
      <c r="B27" s="23">
        <v>205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106.1</v>
      </c>
      <c r="AE27" s="28">
        <f t="shared" si="3"/>
        <v>548.9</v>
      </c>
    </row>
    <row r="28" spans="1:31" ht="15.75">
      <c r="A28" s="3" t="s">
        <v>1</v>
      </c>
      <c r="B28" s="23">
        <v>273.7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46.1</v>
      </c>
      <c r="AE28" s="28">
        <f t="shared" si="3"/>
        <v>257.2</v>
      </c>
    </row>
    <row r="29" spans="1:31" ht="15.75">
      <c r="A29" s="3" t="s">
        <v>2</v>
      </c>
      <c r="B29" s="23">
        <v>2335.6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1359.1</v>
      </c>
      <c r="AE29" s="28">
        <f t="shared" si="3"/>
        <v>2352.5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111</v>
      </c>
      <c r="AE30" s="28">
        <f t="shared" si="3"/>
        <v>126.19999999999999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929.6999999999999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619.4000000000005</v>
      </c>
      <c r="AE32" s="28">
        <f>AE24-AE26-AE27-AE28-AE29-AE30-AE31</f>
        <v>1021.7</v>
      </c>
    </row>
    <row r="33" spans="1:31" ht="15" customHeight="1">
      <c r="A33" s="4" t="s">
        <v>8</v>
      </c>
      <c r="B33" s="23">
        <v>247.1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116.69999999999999</v>
      </c>
      <c r="AE33" s="28">
        <f aca="true" t="shared" si="6" ref="AE33:AE38">B33+C33-AD33</f>
        <v>131.9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39.2</v>
      </c>
      <c r="AE34" s="28">
        <f t="shared" si="6"/>
        <v>74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56.1</v>
      </c>
      <c r="AE36" s="28">
        <f t="shared" si="6"/>
        <v>27.29999999999999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51.599999999999994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21.399999999999995</v>
      </c>
      <c r="AE39" s="28">
        <f>AE33-AE34-AE36-AE38-AE35-AE37</f>
        <v>30.600000000000016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302</v>
      </c>
      <c r="AE40" s="28">
        <f aca="true" t="shared" si="8" ref="AE40:AE45">B40+C40-AD40</f>
        <v>366.9</v>
      </c>
    </row>
    <row r="41" spans="1:32" ht="15.75">
      <c r="A41" s="3" t="s">
        <v>5</v>
      </c>
      <c r="B41" s="23">
        <v>458.1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196.4</v>
      </c>
      <c r="AE41" s="28">
        <f t="shared" si="8"/>
        <v>281.5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90.3</v>
      </c>
      <c r="AE44" s="28">
        <f t="shared" si="8"/>
        <v>65.00000000000001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23.099999999999937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10.5</v>
      </c>
      <c r="AE46" s="28">
        <f>AE40-AE41-AE42-AE43-AE44-AE45</f>
        <v>17.79999999999997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1"/>
        <v>289.8999999999999</v>
      </c>
      <c r="AE47" s="28">
        <f>B47+C47-AD47</f>
        <v>540.2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565.1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250.99999999999997</v>
      </c>
      <c r="AE49" s="28">
        <f>B49+C49-AD49</f>
        <v>481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65.39999999999998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38.90000000000001</v>
      </c>
      <c r="AE51" s="28">
        <f>AE47-AE49-AE48</f>
        <v>59.200000000000045</v>
      </c>
    </row>
    <row r="52" spans="1:31" ht="15" customHeight="1">
      <c r="A52" s="4" t="s">
        <v>0</v>
      </c>
      <c r="B52" s="23">
        <v>6702.6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3380.7</v>
      </c>
      <c r="AE52" s="28">
        <f aca="true" t="shared" si="11" ref="AE52:AE59">B52+C52-AD52</f>
        <v>3387.8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300</v>
      </c>
      <c r="AE53" s="28">
        <f t="shared" si="11"/>
        <v>114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2048.3</v>
      </c>
      <c r="AE54" s="23">
        <f t="shared" si="11"/>
        <v>2261.8</v>
      </c>
      <c r="AF54" s="6"/>
    </row>
    <row r="55" spans="1:32" ht="15.75">
      <c r="A55" s="3" t="s">
        <v>5</v>
      </c>
      <c r="B55" s="23">
        <v>2454.8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1185.2</v>
      </c>
      <c r="AE55" s="23">
        <f t="shared" si="11"/>
        <v>1290.0000000000002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1"/>
        <v>220.20000000000002</v>
      </c>
      <c r="AE57" s="23">
        <f t="shared" si="11"/>
        <v>349.5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>
        <f t="shared" si="12"/>
        <v>0</v>
      </c>
      <c r="W60" s="23">
        <f t="shared" si="12"/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639.5000000000001</v>
      </c>
      <c r="AE60" s="23">
        <f>AE54-AE55-AE57-AE59-AE56-AE58</f>
        <v>612.3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12.2</v>
      </c>
      <c r="AE61" s="23">
        <f aca="true" t="shared" si="14" ref="AE61:AE67">B61+C61-AD61</f>
        <v>96.8</v>
      </c>
    </row>
    <row r="62" spans="1:31" ht="15" customHeight="1">
      <c r="A62" s="4" t="s">
        <v>11</v>
      </c>
      <c r="B62" s="23">
        <v>1409.3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541.2</v>
      </c>
      <c r="AE62" s="23">
        <f t="shared" si="14"/>
        <v>899.6999999999998</v>
      </c>
    </row>
    <row r="63" spans="1:32" ht="15.75">
      <c r="A63" s="3" t="s">
        <v>5</v>
      </c>
      <c r="B63" s="23">
        <v>695.3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271.7</v>
      </c>
      <c r="AE63" s="23">
        <f t="shared" si="14"/>
        <v>423.59999999999997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1.7</v>
      </c>
      <c r="AE65" s="23">
        <f t="shared" si="14"/>
        <v>13.700000000000001</v>
      </c>
      <c r="AF65" s="6"/>
    </row>
    <row r="66" spans="1:31" ht="15.75">
      <c r="A66" s="3" t="s">
        <v>2</v>
      </c>
      <c r="B66" s="23">
        <v>114.5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589.1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170.8</v>
      </c>
      <c r="AE68" s="23">
        <f>AE62-AE63-AE66-AE67-AE65-AE64</f>
        <v>442.89999999999986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0.9</v>
      </c>
      <c r="AE69" s="31">
        <f aca="true" t="shared" si="16" ref="AE69:AE81">B69+C69-AD69</f>
        <v>261.5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5.6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3253.9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3"/>
        <v>277.40000000000003</v>
      </c>
      <c r="AE72" s="31">
        <f t="shared" si="16"/>
        <v>3192.3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3"/>
        <v>16.7</v>
      </c>
      <c r="AE73" s="31">
        <f t="shared" si="16"/>
        <v>16.7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142.6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146.39999999999998</v>
      </c>
      <c r="AE75" s="31">
        <f t="shared" si="16"/>
        <v>64.80000000000001</v>
      </c>
    </row>
    <row r="76" spans="1:31" s="11" customFormat="1" ht="15.75">
      <c r="A76" s="3" t="s">
        <v>5</v>
      </c>
      <c r="B76" s="23">
        <v>68.2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25.1</v>
      </c>
      <c r="AE76" s="31">
        <f t="shared" si="16"/>
        <v>43.699999999999996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54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1258.9</v>
      </c>
      <c r="AF87" s="11"/>
    </row>
    <row r="88" spans="1:32" ht="15.75">
      <c r="A88" s="4" t="s">
        <v>55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700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3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3"/>
        <v>0</v>
      </c>
      <c r="AE91" s="23">
        <f t="shared" si="17"/>
        <v>21384.7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102061.6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34517.200000000004</v>
      </c>
      <c r="AE93" s="59">
        <f>AE10+AE15+AE24+AE33+AE47+AE52+AE54+AE61+AE62+AE69+AE71+AE72+AE75+AE80+AE81+AE82+AE87+AE88+AE89+AE90+AE70+AE40+AE91</f>
        <v>81154.8</v>
      </c>
    </row>
    <row r="94" spans="1:31" ht="15.75">
      <c r="A94" s="3" t="s">
        <v>5</v>
      </c>
      <c r="B94" s="23">
        <f aca="true" t="shared" si="19" ref="B94:AB94">B11+B17+B26+B34+B55+B63+B73+B41+B76</f>
        <v>39486.00000000001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21512.600000000002</v>
      </c>
      <c r="AE94" s="28">
        <f>B94+C94-AD94</f>
        <v>23869.200000000008</v>
      </c>
    </row>
    <row r="95" spans="1:31" ht="15.75">
      <c r="A95" s="3" t="s">
        <v>2</v>
      </c>
      <c r="B95" s="23">
        <f>B12+B20+B29+B36+B57+B66+B44+B79+B74+B53</f>
        <v>17334.9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3147.3999999999996</v>
      </c>
      <c r="AE95" s="28">
        <f>B95+C95-AD95</f>
        <v>18150.5</v>
      </c>
    </row>
    <row r="96" spans="1:31" ht="15.75">
      <c r="A96" s="3" t="s">
        <v>3</v>
      </c>
      <c r="B96" s="23">
        <f aca="true" t="shared" si="21" ref="B96:Y96">B18+B27+B42+B64+B77</f>
        <v>206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106.1</v>
      </c>
      <c r="AE96" s="28">
        <f>B96+C96-AD96</f>
        <v>549.9</v>
      </c>
    </row>
    <row r="97" spans="1:31" ht="15.75">
      <c r="A97" s="3" t="s">
        <v>1</v>
      </c>
      <c r="B97" s="23">
        <f aca="true" t="shared" si="22" ref="B97:Y97">B19+B28+B65+B35+B43+B56+B48+B78</f>
        <v>2188.9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1516.7</v>
      </c>
      <c r="AE97" s="28">
        <f>B97+C97-AD97</f>
        <v>1397.8</v>
      </c>
    </row>
    <row r="98" spans="1:31" ht="15.75">
      <c r="A98" s="3" t="s">
        <v>17</v>
      </c>
      <c r="B98" s="23">
        <f aca="true" t="shared" si="23" ref="B98:AB98">B21+B30+B49+B37+B58+B13</f>
        <v>719.5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381.8999999999999</v>
      </c>
      <c r="AE98" s="28">
        <f>B98+C98-AD98</f>
        <v>620</v>
      </c>
    </row>
    <row r="99" spans="1:31" ht="12.75">
      <c r="A99" s="1" t="s">
        <v>47</v>
      </c>
      <c r="B99" s="2">
        <f aca="true" t="shared" si="24" ref="B99:AB99">B93-B94-B95-B96-B97-B98</f>
        <v>42126.299999999996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7852.500000000002</v>
      </c>
      <c r="AE99" s="2">
        <f>AE93-AE94-AE95-AE96-AE97-AE98</f>
        <v>36567.39999999999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16"/>
      <c r="E101" s="16"/>
      <c r="F101" s="16"/>
      <c r="G101" s="16"/>
      <c r="H101" s="16"/>
      <c r="I101" s="16"/>
      <c r="J101" s="21"/>
      <c r="K101" s="16"/>
      <c r="L101" s="16"/>
      <c r="M101" s="16"/>
      <c r="N101" s="16"/>
      <c r="O101" s="16"/>
      <c r="P101" s="16"/>
      <c r="Q101" s="16"/>
      <c r="R101" s="16"/>
      <c r="S101" s="21"/>
      <c r="T101" s="21"/>
      <c r="U101" s="16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2015-02-19T09:05:05Z</cp:lastPrinted>
  <dcterms:created xsi:type="dcterms:W3CDTF">2002-11-05T08:53:00Z</dcterms:created>
  <dcterms:modified xsi:type="dcterms:W3CDTF">2015-02-20T06:06:54Z</dcterms:modified>
  <cp:category/>
  <cp:version/>
  <cp:contentType/>
  <cp:contentStatus/>
</cp:coreProperties>
</file>